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Podaci" sheetId="1" r:id="rId1"/>
  </sheets>
  <definedNames>
    <definedName name="_xlnm.Print_Titles" localSheetId="0">'Podaci'!$19:$20</definedName>
  </definedNames>
  <calcPr fullCalcOnLoad="1"/>
</workbook>
</file>

<file path=xl/sharedStrings.xml><?xml version="1.0" encoding="utf-8"?>
<sst xmlns="http://schemas.openxmlformats.org/spreadsheetml/2006/main" count="69" uniqueCount="57">
  <si>
    <t xml:space="preserve">KUPAC: </t>
  </si>
  <si>
    <t xml:space="preserve">ADRESA: </t>
  </si>
  <si>
    <t>TROŠKOVNIK</t>
  </si>
  <si>
    <t xml:space="preserve">Ponuditelj: </t>
  </si>
  <si>
    <t>Redni
broj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</si>
  <si>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</si>
  <si>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</si>
  <si>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</si>
  <si>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</si>
  <si>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</si>
  <si>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</si>
  <si>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</si>
  <si>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</si>
  <si>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</si>
  <si>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</si>
  <si>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</si>
  <si>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</si>
  <si>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</si>
  <si>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</si>
  <si>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Plavi</t>
  </si>
  <si>
    <t>VT (kWh)</t>
  </si>
  <si>
    <t>NT (kWh)</t>
  </si>
  <si>
    <t>SN (kW)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</si>
  <si>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</si>
  <si>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</si>
  <si>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</si>
  <si>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</si>
  <si>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</si>
  <si>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</si>
  <si>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</si>
  <si>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</si>
  <si>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</si>
  <si>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</si>
  <si>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</si>
  <si>
    <t>DJEČJI VRTIĆ MEDULIN</t>
  </si>
  <si>
    <t>MUNIDA 3A, MEDULIN, HRVATSKA</t>
  </si>
  <si>
    <t xml:space="preserve">OIB: </t>
  </si>
  <si>
    <t>93649655110</t>
  </si>
  <si>
    <t>Obračunsko mjesto</t>
  </si>
  <si>
    <t>Munida 3a, 52 203 Medulin</t>
  </si>
  <si>
    <t>1110044568</t>
  </si>
  <si>
    <t>DJEČJI VRTIĆ - VRTIĆ VINKURAN</t>
  </si>
  <si>
    <t>Centar 3, Vinkuran, 52 100 Pula</t>
  </si>
  <si>
    <t>Bijeli</t>
  </si>
  <si>
    <t>1102210662</t>
  </si>
  <si>
    <t xml:space="preserve">DJEČJI VRTIĆ  POMER- STARA ŠKOLA POSL.PROSTOR </t>
  </si>
  <si>
    <t>Pomer 1, Pomer, 52 100 Pula</t>
  </si>
  <si>
    <t>1111100213</t>
  </si>
  <si>
    <t>DJEČJI VRTIĆ  - VRTIĆ PREMANTURA</t>
  </si>
  <si>
    <t>Premantura BB, Premantura, 52100 Pula</t>
  </si>
  <si>
    <t>Trošarine za uporabu električne energije:</t>
  </si>
  <si>
    <t>Mrežarina:</t>
  </si>
  <si>
    <t xml:space="preserve"> godišnje procjenjene vrijednosti potrošnje električne energije</t>
  </si>
  <si>
    <t>Obrazac 2b</t>
  </si>
  <si>
    <r>
      <t>Medulin,</t>
    </r>
    <r>
      <rPr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29.01.2018.</t>
    </r>
  </si>
  <si>
    <r>
      <rPr>
        <sz val="11"/>
        <rFont val="Calibri"/>
        <family val="2"/>
      </rPr>
      <t>Klasa</t>
    </r>
    <r>
      <rPr>
        <sz val="11"/>
        <rFont val="Calibri"/>
        <family val="2"/>
      </rPr>
      <t>:</t>
    </r>
    <r>
      <rPr>
        <b/>
        <sz val="11"/>
        <rFont val="Calibri"/>
        <family val="2"/>
      </rPr>
      <t xml:space="preserve"> 406-09/18-01/2</t>
    </r>
  </si>
  <si>
    <r>
      <rPr>
        <sz val="11"/>
        <rFont val="Calibri"/>
        <family val="2"/>
      </rPr>
      <t>Ur.broj</t>
    </r>
    <r>
      <rPr>
        <sz val="11"/>
        <rFont val="Calibri"/>
        <family val="2"/>
      </rPr>
      <t>:</t>
    </r>
    <r>
      <rPr>
        <b/>
        <sz val="11"/>
        <rFont val="Calibri"/>
        <family val="2"/>
      </rPr>
      <t>2168/02-51-03-18-04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</si>
</sst>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  <numFmt numFmtId="175" formatCode="[$-41A]d\.\ mmmm\ yyyy\."/>
  </numFmts>
  <fonts count="4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170" fontId="3" fillId="0" borderId="16" xfId="0" applyNumberFormat="1" applyFont="1" applyBorder="1" applyAlignment="1">
      <alignment horizontal="right"/>
    </xf>
    <xf numFmtId="170" fontId="3" fillId="0" borderId="17" xfId="0" applyNumberFormat="1" applyFont="1" applyBorder="1" applyAlignment="1">
      <alignment horizontal="right"/>
    </xf>
    <xf numFmtId="170" fontId="3" fillId="0" borderId="14" xfId="0" applyNumberFormat="1" applyFont="1" applyBorder="1" applyAlignment="1">
      <alignment horizontal="right"/>
    </xf>
    <xf numFmtId="170" fontId="3" fillId="0" borderId="11" xfId="0" applyNumberFormat="1" applyFont="1" applyBorder="1" applyAlignment="1">
      <alignment horizontal="right"/>
    </xf>
    <xf numFmtId="170" fontId="5" fillId="0" borderId="20" xfId="0" applyNumberFormat="1" applyFont="1" applyBorder="1" applyAlignment="1">
      <alignment horizontal="right"/>
    </xf>
    <xf numFmtId="170" fontId="3" fillId="0" borderId="22" xfId="0" applyNumberFormat="1" applyFont="1" applyBorder="1" applyAlignment="1">
      <alignment horizontal="right"/>
    </xf>
    <xf numFmtId="170" fontId="5" fillId="0" borderId="21" xfId="0" applyNumberFormat="1" applyFont="1" applyBorder="1" applyAlignment="1">
      <alignment horizontal="right"/>
    </xf>
    <xf numFmtId="170" fontId="3" fillId="0" borderId="21" xfId="0" applyNumberFormat="1" applyFont="1" applyBorder="1" applyAlignment="1">
      <alignment horizontal="right"/>
    </xf>
    <xf numFmtId="49" fontId="5" fillId="0" borderId="23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left"/>
    </xf>
    <xf numFmtId="168" fontId="5" fillId="0" borderId="16" xfId="0" applyNumberFormat="1" applyFont="1" applyBorder="1" applyAlignment="1">
      <alignment horizontal="right"/>
    </xf>
    <xf numFmtId="169" fontId="5" fillId="0" borderId="24" xfId="0" applyNumberFormat="1" applyFont="1" applyBorder="1" applyAlignment="1">
      <alignment horizontal="right"/>
    </xf>
    <xf numFmtId="168" fontId="5" fillId="0" borderId="17" xfId="0" applyNumberFormat="1" applyFont="1" applyBorder="1" applyAlignment="1">
      <alignment horizontal="right"/>
    </xf>
    <xf numFmtId="169" fontId="5" fillId="0" borderId="25" xfId="0" applyNumberFormat="1" applyFont="1" applyBorder="1" applyAlignment="1">
      <alignment horizontal="right"/>
    </xf>
    <xf numFmtId="168" fontId="5" fillId="0" borderId="14" xfId="0" applyNumberFormat="1" applyFont="1" applyBorder="1" applyAlignment="1">
      <alignment horizontal="right"/>
    </xf>
    <xf numFmtId="169" fontId="5" fillId="0" borderId="15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right"/>
    </xf>
    <xf numFmtId="169" fontId="5" fillId="0" borderId="12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169" fontId="5" fillId="0" borderId="26" xfId="0" applyNumberFormat="1" applyFont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9" fontId="5" fillId="0" borderId="27" xfId="0" applyNumberFormat="1" applyFont="1" applyBorder="1" applyAlignment="1">
      <alignment horizontal="right"/>
    </xf>
    <xf numFmtId="168" fontId="5" fillId="0" borderId="22" xfId="0" applyNumberFormat="1" applyFont="1" applyBorder="1" applyAlignment="1">
      <alignment horizontal="right"/>
    </xf>
    <xf numFmtId="169" fontId="5" fillId="0" borderId="28" xfId="0" applyNumberFormat="1" applyFont="1" applyBorder="1" applyAlignment="1">
      <alignment horizontal="right"/>
    </xf>
    <xf numFmtId="168" fontId="5" fillId="0" borderId="21" xfId="0" applyNumberFormat="1" applyFont="1" applyBorder="1" applyAlignment="1">
      <alignment horizontal="right"/>
    </xf>
    <xf numFmtId="169" fontId="3" fillId="0" borderId="29" xfId="0" applyNumberFormat="1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49" fontId="25" fillId="0" borderId="0" xfId="0" applyNumberFormat="1" applyFont="1" applyAlignment="1">
      <alignment horizontal="left"/>
    </xf>
    <xf numFmtId="169" fontId="26" fillId="0" borderId="0" xfId="0" applyNumberFormat="1" applyFont="1" applyAlignment="1">
      <alignment horizontal="right"/>
    </xf>
    <xf numFmtId="49" fontId="5" fillId="0" borderId="30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170" fontId="3" fillId="0" borderId="19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0" fillId="0" borderId="35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3" fillId="0" borderId="31" xfId="0" applyNumberFormat="1" applyFont="1" applyBorder="1" applyAlignment="1">
      <alignment horizontal="right" vertical="center"/>
    </xf>
    <xf numFmtId="49" fontId="3" fillId="0" borderId="38" xfId="0" applyNumberFormat="1" applyFont="1" applyBorder="1" applyAlignment="1">
      <alignment horizontal="right" vertical="center"/>
    </xf>
    <xf numFmtId="49" fontId="3" fillId="0" borderId="33" xfId="0" applyNumberFormat="1" applyFont="1" applyBorder="1" applyAlignment="1">
      <alignment horizontal="right" vertical="center"/>
    </xf>
    <xf numFmtId="49" fontId="3" fillId="0" borderId="39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44" fillId="0" borderId="22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left"/>
    </xf>
    <xf numFmtId="0" fontId="44" fillId="0" borderId="2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right" vertical="center"/>
    </xf>
    <xf numFmtId="49" fontId="3" fillId="0" borderId="36" xfId="0" applyNumberFormat="1" applyFont="1" applyBorder="1" applyAlignment="1">
      <alignment horizontal="right" vertical="center"/>
    </xf>
    <xf numFmtId="49" fontId="3" fillId="0" borderId="4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49" fontId="0" fillId="0" borderId="34" xfId="0" applyNumberForma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2</xdr:col>
      <xdr:colOff>1190625</xdr:colOff>
      <xdr:row>4</xdr:row>
      <xdr:rowOff>133350</xdr:rowOff>
    </xdr:to>
    <xdr:pic>
      <xdr:nvPicPr>
        <xdr:cNvPr id="1" name="Slik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2200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60" zoomScalePageLayoutView="0" workbookViewId="0" topLeftCell="A1">
      <selection activeCell="D43" sqref="D43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3" ht="12.75">
      <c r="A1" s="91"/>
      <c r="B1" s="91"/>
      <c r="C1" s="91"/>
    </row>
    <row r="2" spans="1:3" ht="12.75">
      <c r="A2" s="91"/>
      <c r="B2" s="91"/>
      <c r="C2" s="91"/>
    </row>
    <row r="3" spans="1:8" ht="12.75">
      <c r="A3" s="91"/>
      <c r="B3" s="91"/>
      <c r="C3" s="91"/>
      <c r="H3" s="4" t="s">
        <v>53</v>
      </c>
    </row>
    <row r="4" spans="1:3" ht="12.75">
      <c r="A4" s="91"/>
      <c r="B4" s="91"/>
      <c r="C4" s="91"/>
    </row>
    <row r="5" ht="12.75"/>
    <row r="6" spans="1:3" ht="15">
      <c r="A6" s="12" t="s">
        <v>0</v>
      </c>
      <c r="B6" s="92" t="s">
        <v>34</v>
      </c>
      <c r="C6" s="92"/>
    </row>
    <row r="7" spans="1:3" ht="15">
      <c r="A7" s="12" t="s">
        <v>1</v>
      </c>
      <c r="B7" s="92" t="s">
        <v>35</v>
      </c>
      <c r="C7" s="92"/>
    </row>
    <row r="8" spans="1:3" ht="15">
      <c r="A8" s="12" t="s">
        <v>36</v>
      </c>
      <c r="B8" s="92" t="s">
        <v>37</v>
      </c>
      <c r="C8" s="92"/>
    </row>
    <row r="9" spans="1:3" ht="16.5" customHeight="1">
      <c r="A9" s="6"/>
      <c r="B9" s="7"/>
      <c r="C9" s="7"/>
    </row>
    <row r="10" spans="1:3" ht="19.5" customHeight="1">
      <c r="A10" s="74" t="s">
        <v>54</v>
      </c>
      <c r="B10" s="74"/>
      <c r="C10" s="74"/>
    </row>
    <row r="11" spans="1:3" ht="19.5" customHeight="1">
      <c r="A11" s="70" t="s">
        <v>55</v>
      </c>
      <c r="B11" s="70"/>
      <c r="C11" s="70"/>
    </row>
    <row r="12" spans="1:3" ht="19.5" customHeight="1">
      <c r="A12" s="70" t="s">
        <v>56</v>
      </c>
      <c r="B12" s="70"/>
      <c r="C12" s="70"/>
    </row>
    <row r="13" spans="1:3" ht="12.75" customHeight="1" hidden="1">
      <c r="A13" s="70"/>
      <c r="B13" s="70"/>
      <c r="C13" s="70"/>
    </row>
    <row r="14" spans="1:3" ht="12.75">
      <c r="A14" s="6"/>
      <c r="B14" s="7"/>
      <c r="C14" s="7"/>
    </row>
    <row r="15" spans="1:9" ht="15">
      <c r="A15" s="95" t="s">
        <v>2</v>
      </c>
      <c r="B15" s="96"/>
      <c r="C15" s="96"/>
      <c r="D15" s="96"/>
      <c r="E15" s="96"/>
      <c r="F15" s="96"/>
      <c r="G15" s="97"/>
      <c r="H15" s="98"/>
      <c r="I15" s="99"/>
    </row>
    <row r="16" spans="1:9" ht="15.75" thickBot="1">
      <c r="A16" s="95" t="s">
        <v>52</v>
      </c>
      <c r="B16" s="96"/>
      <c r="C16" s="96"/>
      <c r="D16" s="96"/>
      <c r="E16" s="96"/>
      <c r="F16" s="96"/>
      <c r="G16" s="97"/>
      <c r="H16" s="98"/>
      <c r="I16" s="99"/>
    </row>
    <row r="17" spans="1:4" ht="23.25" customHeight="1" thickBot="1">
      <c r="A17" s="14" t="s">
        <v>3</v>
      </c>
      <c r="B17" s="71"/>
      <c r="C17" s="72"/>
      <c r="D17" s="73"/>
    </row>
    <row r="18" ht="13.5" thickBot="1"/>
    <row r="19" spans="1:9" s="8" customFormat="1" ht="25.5">
      <c r="A19" s="15" t="s">
        <v>4</v>
      </c>
      <c r="B19" s="16" t="s">
        <v>38</v>
      </c>
      <c r="C19" s="17" t="s">
        <v>5</v>
      </c>
      <c r="D19" s="17" t="s">
        <v>6</v>
      </c>
      <c r="E19" s="18" t="s">
        <v>7</v>
      </c>
      <c r="F19" s="100" t="s">
        <v>8</v>
      </c>
      <c r="G19" s="101"/>
      <c r="H19" s="17" t="s">
        <v>9</v>
      </c>
      <c r="I19" s="19" t="s">
        <v>10</v>
      </c>
    </row>
    <row r="20" spans="1:9" s="1" customFormat="1" ht="13.5" thickBot="1">
      <c r="A20" s="9" t="s">
        <v>11</v>
      </c>
      <c r="B20" s="10" t="s">
        <v>12</v>
      </c>
      <c r="C20" s="10" t="s">
        <v>13</v>
      </c>
      <c r="D20" s="10" t="s">
        <v>14</v>
      </c>
      <c r="E20" s="10" t="s">
        <v>15</v>
      </c>
      <c r="F20" s="85" t="s">
        <v>16</v>
      </c>
      <c r="G20" s="86"/>
      <c r="H20" s="10" t="s">
        <v>17</v>
      </c>
      <c r="I20" s="11" t="s">
        <v>18</v>
      </c>
    </row>
    <row r="21" spans="1:9" ht="15" customHeight="1">
      <c r="A21" s="79">
        <v>1</v>
      </c>
      <c r="B21" s="93">
        <v>1104108154</v>
      </c>
      <c r="C21" s="87" t="s">
        <v>34</v>
      </c>
      <c r="D21" s="87" t="s">
        <v>39</v>
      </c>
      <c r="E21" s="87" t="s">
        <v>43</v>
      </c>
      <c r="F21" s="20" t="s">
        <v>20</v>
      </c>
      <c r="G21" s="27">
        <v>37451</v>
      </c>
      <c r="H21" s="38"/>
      <c r="I21" s="39">
        <f>ROUND(G21*H21,2)</f>
        <v>0</v>
      </c>
    </row>
    <row r="22" spans="1:9" ht="15" customHeight="1" thickBot="1">
      <c r="A22" s="90"/>
      <c r="B22" s="94"/>
      <c r="C22" s="88"/>
      <c r="D22" s="88"/>
      <c r="E22" s="88"/>
      <c r="F22" s="21" t="s">
        <v>21</v>
      </c>
      <c r="G22" s="28">
        <v>10968</v>
      </c>
      <c r="H22" s="40"/>
      <c r="I22" s="41">
        <f>ROUND(G22*H22,2)</f>
        <v>0</v>
      </c>
    </row>
    <row r="23" spans="1:9" ht="15" customHeight="1">
      <c r="A23" s="79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23" s="81" t="s">
        <v>40</v>
      </c>
      <c r="C23" s="87" t="s">
        <v>41</v>
      </c>
      <c r="D23" s="87" t="s">
        <v>42</v>
      </c>
      <c r="E23" s="87" t="s">
        <v>43</v>
      </c>
      <c r="F23" s="22" t="s">
        <v>20</v>
      </c>
      <c r="G23" s="29">
        <v>11201</v>
      </c>
      <c r="H23" s="42"/>
      <c r="I23" s="43">
        <f aca="true" t="shared" si="0" ref="I23:I31">ROUND(G23*H23,2)</f>
        <v>0</v>
      </c>
    </row>
    <row r="24" spans="1:9" ht="15.75" thickBot="1">
      <c r="A24" s="80"/>
      <c r="B24" s="82"/>
      <c r="C24" s="89"/>
      <c r="D24" s="89"/>
      <c r="E24" s="89"/>
      <c r="F24" s="23" t="s">
        <v>21</v>
      </c>
      <c r="G24" s="30">
        <v>3578</v>
      </c>
      <c r="H24" s="44"/>
      <c r="I24" s="45">
        <f>ROUND(G24*H24,2)</f>
        <v>0</v>
      </c>
    </row>
    <row r="25" spans="1:9" ht="15">
      <c r="A25" s="79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25" s="81" t="s">
        <v>44</v>
      </c>
      <c r="C25" s="83" t="s">
        <v>45</v>
      </c>
      <c r="D25" s="87" t="s">
        <v>46</v>
      </c>
      <c r="E25" s="87" t="s">
        <v>43</v>
      </c>
      <c r="F25" s="22" t="s">
        <v>20</v>
      </c>
      <c r="G25" s="29">
        <v>3062</v>
      </c>
      <c r="H25" s="42"/>
      <c r="I25" s="43">
        <f>ROUND(G25*H25,2)</f>
        <v>0</v>
      </c>
    </row>
    <row r="26" spans="1:9" ht="15.75" thickBot="1">
      <c r="A26" s="80"/>
      <c r="B26" s="82"/>
      <c r="C26" s="84"/>
      <c r="D26" s="89"/>
      <c r="E26" s="89"/>
      <c r="F26" s="23" t="s">
        <v>21</v>
      </c>
      <c r="G26" s="30">
        <v>459</v>
      </c>
      <c r="H26" s="44"/>
      <c r="I26" s="45">
        <f>ROUND(G26*H26,2)</f>
        <v>0</v>
      </c>
    </row>
    <row r="27" spans="1:9" ht="15">
      <c r="A27" s="79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</v>
      </c>
      <c r="B27" s="87" t="s">
        <v>47</v>
      </c>
      <c r="C27" s="87" t="s">
        <v>48</v>
      </c>
      <c r="D27" s="87" t="s">
        <v>49</v>
      </c>
      <c r="E27" s="87" t="s">
        <v>19</v>
      </c>
      <c r="F27" s="20" t="s">
        <v>20</v>
      </c>
      <c r="G27" s="27">
        <v>3108</v>
      </c>
      <c r="H27" s="38"/>
      <c r="I27" s="39">
        <f t="shared" si="0"/>
        <v>0</v>
      </c>
    </row>
    <row r="28" spans="1:9" ht="15">
      <c r="A28" s="90"/>
      <c r="B28" s="88"/>
      <c r="C28" s="88"/>
      <c r="D28" s="88"/>
      <c r="E28" s="88"/>
      <c r="F28" s="24" t="s">
        <v>21</v>
      </c>
      <c r="G28" s="63">
        <v>0</v>
      </c>
      <c r="H28" s="46"/>
      <c r="I28" s="47">
        <f t="shared" si="0"/>
        <v>0</v>
      </c>
    </row>
    <row r="29" spans="1:9" ht="15.75" thickBot="1">
      <c r="A29" s="90"/>
      <c r="B29" s="88"/>
      <c r="C29" s="88"/>
      <c r="D29" s="88"/>
      <c r="E29" s="88"/>
      <c r="F29" s="25"/>
      <c r="G29" s="31"/>
      <c r="H29" s="48"/>
      <c r="I29" s="49"/>
    </row>
    <row r="30" spans="1:9" ht="15.75" thickBot="1">
      <c r="A30" s="35"/>
      <c r="B30" s="36"/>
      <c r="C30" s="36"/>
      <c r="D30" s="36"/>
      <c r="E30" s="36"/>
      <c r="F30" s="37" t="s">
        <v>22</v>
      </c>
      <c r="G30" s="32">
        <f>31+32+25+24+22+20+22+22+25+24+25+31</f>
        <v>303</v>
      </c>
      <c r="H30" s="50"/>
      <c r="I30" s="51">
        <f>ROUND(G30*H30,2)</f>
        <v>0</v>
      </c>
    </row>
    <row r="31" spans="1:9" ht="15.75" thickBot="1">
      <c r="A31" s="59"/>
      <c r="B31" s="60"/>
      <c r="C31" s="60"/>
      <c r="D31" s="75" t="s">
        <v>51</v>
      </c>
      <c r="E31" s="76"/>
      <c r="F31" s="61" t="s">
        <v>20</v>
      </c>
      <c r="G31" s="32">
        <f>G21+G23+G25+G27</f>
        <v>54822</v>
      </c>
      <c r="H31" s="50"/>
      <c r="I31" s="51">
        <f t="shared" si="0"/>
        <v>0</v>
      </c>
    </row>
    <row r="32" spans="1:9" ht="15.75" thickBot="1">
      <c r="A32" s="64"/>
      <c r="B32" s="65"/>
      <c r="C32" s="65"/>
      <c r="D32" s="77"/>
      <c r="E32" s="78"/>
      <c r="F32" s="62" t="s">
        <v>21</v>
      </c>
      <c r="G32" s="30">
        <f>G22+G24+G26+G28</f>
        <v>15005</v>
      </c>
      <c r="H32" s="44"/>
      <c r="I32" s="51">
        <f>ROUND(G32*H32,2)</f>
        <v>0</v>
      </c>
    </row>
    <row r="33" spans="1:9" ht="15.75" thickBot="1">
      <c r="A33" s="102" t="s">
        <v>50</v>
      </c>
      <c r="B33" s="103"/>
      <c r="C33" s="103"/>
      <c r="D33" s="103"/>
      <c r="E33" s="104"/>
      <c r="F33" s="26" t="s">
        <v>24</v>
      </c>
      <c r="G33" s="33"/>
      <c r="H33" s="52"/>
      <c r="I33" s="53">
        <f>ROUND(G33*H33,2)</f>
        <v>0</v>
      </c>
    </row>
    <row r="34" spans="1:9" ht="15.75" thickBot="1">
      <c r="A34" s="108" t="s">
        <v>23</v>
      </c>
      <c r="B34" s="109"/>
      <c r="C34" s="109"/>
      <c r="D34" s="109"/>
      <c r="E34" s="109"/>
      <c r="F34" s="26" t="s">
        <v>24</v>
      </c>
      <c r="G34" s="34">
        <f>G21+G22+G23+G24+G25+G26+G27</f>
        <v>69827</v>
      </c>
      <c r="H34" s="54"/>
      <c r="I34" s="53">
        <f>ROUND(G34*H34,2)</f>
        <v>0</v>
      </c>
    </row>
    <row r="35" spans="1:9" ht="15.75">
      <c r="A35" s="110" t="s">
        <v>25</v>
      </c>
      <c r="B35" s="111"/>
      <c r="C35" s="111"/>
      <c r="D35" s="111"/>
      <c r="E35" s="111"/>
      <c r="F35" s="111"/>
      <c r="G35" s="112"/>
      <c r="H35" s="113"/>
      <c r="I35" s="58">
        <f>SUM(I21:I34)</f>
        <v>0</v>
      </c>
    </row>
    <row r="36" spans="1:9" ht="15.75">
      <c r="A36" s="110" t="s">
        <v>26</v>
      </c>
      <c r="B36" s="111"/>
      <c r="C36" s="111"/>
      <c r="D36" s="111"/>
      <c r="E36" s="111"/>
      <c r="F36" s="111"/>
      <c r="G36" s="112"/>
      <c r="H36" s="113"/>
      <c r="I36" s="58">
        <f>I35*13%</f>
        <v>0</v>
      </c>
    </row>
    <row r="37" spans="1:9" ht="15.75">
      <c r="A37" s="110" t="s">
        <v>27</v>
      </c>
      <c r="B37" s="111"/>
      <c r="C37" s="111"/>
      <c r="D37" s="111"/>
      <c r="E37" s="111"/>
      <c r="F37" s="111"/>
      <c r="G37" s="112"/>
      <c r="H37" s="113"/>
      <c r="I37" s="58">
        <f>I36+I35</f>
        <v>0</v>
      </c>
    </row>
    <row r="39" spans="1:7" ht="12.75">
      <c r="A39" s="13" t="s">
        <v>28</v>
      </c>
      <c r="B39" s="55"/>
      <c r="C39" s="55"/>
      <c r="D39" s="55"/>
      <c r="E39" s="55"/>
      <c r="F39" s="55"/>
      <c r="G39" s="56"/>
    </row>
    <row r="40" spans="1:7" ht="12.75">
      <c r="A40" s="57" t="s">
        <v>29</v>
      </c>
      <c r="B40" s="55"/>
      <c r="C40" s="55"/>
      <c r="D40" s="55"/>
      <c r="E40" s="55"/>
      <c r="F40" s="55"/>
      <c r="G40" s="56"/>
    </row>
    <row r="41" spans="1:7" ht="22.5" customHeight="1">
      <c r="A41" s="57" t="s">
        <v>30</v>
      </c>
      <c r="B41" s="55"/>
      <c r="C41" s="55"/>
      <c r="D41" s="55"/>
      <c r="E41" s="55"/>
      <c r="F41" s="55"/>
      <c r="G41" s="56"/>
    </row>
    <row r="43" spans="1:9" ht="39.75" customHeight="1">
      <c r="A43" s="114"/>
      <c r="B43" s="114"/>
      <c r="G43" s="69"/>
      <c r="H43" s="69"/>
      <c r="I43" s="69"/>
    </row>
    <row r="44" spans="1:9" ht="12.75">
      <c r="A44" s="105" t="s">
        <v>31</v>
      </c>
      <c r="B44" s="106"/>
      <c r="G44" s="107" t="s">
        <v>32</v>
      </c>
      <c r="H44" s="107"/>
      <c r="I44" s="107"/>
    </row>
    <row r="45" spans="7:9" ht="12.75">
      <c r="G45" s="69"/>
      <c r="H45" s="69"/>
      <c r="I45" s="69"/>
    </row>
    <row r="46" spans="7:9" ht="12.75">
      <c r="G46" s="66" t="s">
        <v>33</v>
      </c>
      <c r="H46" s="67"/>
      <c r="I46" s="68"/>
    </row>
  </sheetData>
  <sheetProtection/>
  <mergeCells count="44">
    <mergeCell ref="A44:B44"/>
    <mergeCell ref="G44:I44"/>
    <mergeCell ref="A34:E34"/>
    <mergeCell ref="A35:H35"/>
    <mergeCell ref="A36:H36"/>
    <mergeCell ref="A37:H37"/>
    <mergeCell ref="A43:B43"/>
    <mergeCell ref="G43:I43"/>
    <mergeCell ref="F19:G19"/>
    <mergeCell ref="A33:E33"/>
    <mergeCell ref="A23:A24"/>
    <mergeCell ref="B23:B24"/>
    <mergeCell ref="C23:C24"/>
    <mergeCell ref="D23:D24"/>
    <mergeCell ref="E23:E24"/>
    <mergeCell ref="A1:C4"/>
    <mergeCell ref="B8:C8"/>
    <mergeCell ref="B7:C7"/>
    <mergeCell ref="B6:C6"/>
    <mergeCell ref="A21:A22"/>
    <mergeCell ref="B21:B22"/>
    <mergeCell ref="C21:C22"/>
    <mergeCell ref="A15:I15"/>
    <mergeCell ref="A16:I16"/>
    <mergeCell ref="F20:G20"/>
    <mergeCell ref="D21:D22"/>
    <mergeCell ref="D25:D26"/>
    <mergeCell ref="E25:E26"/>
    <mergeCell ref="A27:A29"/>
    <mergeCell ref="B27:B29"/>
    <mergeCell ref="C27:C29"/>
    <mergeCell ref="D27:D29"/>
    <mergeCell ref="E27:E29"/>
    <mergeCell ref="E21:E22"/>
    <mergeCell ref="G46:I46"/>
    <mergeCell ref="G45:I45"/>
    <mergeCell ref="A11:C11"/>
    <mergeCell ref="A12:C13"/>
    <mergeCell ref="B17:D17"/>
    <mergeCell ref="A10:C10"/>
    <mergeCell ref="D31:E32"/>
    <mergeCell ref="A25:A26"/>
    <mergeCell ref="B25:B26"/>
    <mergeCell ref="C25:C26"/>
  </mergeCells>
  <printOptions horizontalCentered="1"/>
  <pageMargins left="0.7874015748031497" right="0.1968503937007874" top="0.7874015748031497" bottom="0.7874015748031497" header="0.5118110236220472" footer="0.5118110236220472"/>
  <pageSetup fitToHeight="0" fitToWidth="0" horizontalDpi="600" verticalDpi="600" orientation="landscape" paperSize="9" scale="68" r:id="rId2"/>
  <headerFooter alignWithMargins="0">
    <oddFooter>&amp;R&amp;P/&amp;N</oddFooter>
  </headerFooter>
  <ignoredErrors>
    <ignoredError sqref="B8 B20 A20 C20 D20:I20 B23 B25 B27" numberStoredAsText="1"/>
    <ignoredError sqref="I22:I23 I3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Snježana Hajdinjak</dc:creator>
  <cp:keywords/>
  <dc:description/>
  <cp:lastModifiedBy>korisnik</cp:lastModifiedBy>
  <cp:lastPrinted>2018-01-26T10:36:44Z</cp:lastPrinted>
  <dcterms:created xsi:type="dcterms:W3CDTF">2016-02-16T11:00:26Z</dcterms:created>
  <dcterms:modified xsi:type="dcterms:W3CDTF">2018-01-26T10:36:47Z</dcterms:modified>
  <cp:category/>
  <cp:version/>
  <cp:contentType/>
  <cp:contentStatus/>
</cp:coreProperties>
</file>